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Planung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.MM.YYYY"/>
    <numFmt numFmtId="165" formatCode="#,##0;[Red]-#,##0"/>
  </numFmts>
  <fonts count="12">
    <font>
      <name val="Calibri"/>
      <family val="2"/>
      <color theme="1"/>
      <sz val="11"/>
      <scheme val="minor"/>
    </font>
    <font>
      <b val="1"/>
      <color rgb="000A0A0A"/>
      <sz val="18"/>
    </font>
    <font>
      <color rgb="00777777"/>
      <sz val="10"/>
    </font>
    <font>
      <b val="1"/>
      <color rgb="00FF0000"/>
      <sz val="13"/>
    </font>
    <font>
      <b val="1"/>
      <color rgb="000A0A0A"/>
      <sz val="11"/>
    </font>
    <font>
      <b val="1"/>
      <sz val="15"/>
    </font>
    <font>
      <color rgb="00777777"/>
      <sz val="9"/>
    </font>
    <font>
      <b val="1"/>
      <color rgb="00FFFFFF"/>
    </font>
    <font>
      <b val="1"/>
    </font>
    <font>
      <b val="1"/>
      <color rgb="00FF0000"/>
    </font>
    <font>
      <b val="1"/>
      <sz val="12"/>
    </font>
    <font>
      <color rgb="00BBBBBB"/>
      <sz val="8"/>
    </font>
  </fonts>
  <fills count="5">
    <fill>
      <patternFill/>
    </fill>
    <fill>
      <patternFill patternType="gray125"/>
    </fill>
    <fill>
      <patternFill patternType="solid">
        <fgColor rgb="000A0A0A"/>
      </patternFill>
    </fill>
    <fill>
      <patternFill patternType="solid">
        <fgColor rgb="00FFF7D6"/>
      </patternFill>
    </fill>
    <fill>
      <patternFill patternType="solid">
        <fgColor rgb="00F3F2EE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164" fontId="0" fillId="0" borderId="0" pivotButton="0" quotePrefix="0" xfId="0"/>
    <xf numFmtId="0" fontId="7" fillId="2" borderId="0" pivotButton="0" quotePrefix="0" xfId="0"/>
    <xf numFmtId="0" fontId="7" fillId="2" borderId="0" applyAlignment="1" pivotButton="0" quotePrefix="0" xfId="0">
      <alignment horizontal="center"/>
    </xf>
    <xf numFmtId="0" fontId="8" fillId="0" borderId="0" pivotButton="0" quotePrefix="0" xfId="0"/>
    <xf numFmtId="0" fontId="0" fillId="3" borderId="0" pivotButton="0" quotePrefix="0" xfId="0"/>
    <xf numFmtId="0" fontId="9" fillId="4" borderId="0" pivotButton="0" quotePrefix="0" xfId="0"/>
    <xf numFmtId="0" fontId="0" fillId="4" borderId="0" pivotButton="0" quotePrefix="0" xfId="0"/>
    <xf numFmtId="165" fontId="0" fillId="3" borderId="1" pivotButton="0" quotePrefix="0" xfId="0"/>
    <xf numFmtId="3" fontId="0" fillId="0" borderId="0" pivotButton="0" quotePrefix="0" xfId="0"/>
    <xf numFmtId="165" fontId="8" fillId="0" borderId="0" pivotButton="0" quotePrefix="0" xfId="0"/>
    <xf numFmtId="3" fontId="0" fillId="3" borderId="0" pivotButton="0" quotePrefix="0" xfId="0"/>
    <xf numFmtId="0" fontId="10" fillId="0" borderId="0" pivotButton="0" quotePrefix="0" xfId="0"/>
    <xf numFmtId="165" fontId="10" fillId="0" borderId="0" pivotButton="0" quotePrefix="0" xfId="0"/>
    <xf numFmtId="0" fontId="9" fillId="0" borderId="0" pivotButton="0" quotePrefix="0" xfId="0"/>
    <xf numFmtId="0" fontId="11" fillId="0" borderId="0" pivotButton="0" quotePrefix="0" xfId="0"/>
  </cellXfs>
  <cellStyles count="1">
    <cellStyle name="Normal" xfId="0" builtinId="0" hidden="0"/>
  </cellStyles>
  <dxfs count="2">
    <dxf>
      <font>
        <b val="1"/>
        <color rgb="00CC0000"/>
      </font>
      <fill>
        <patternFill patternType="solid">
          <fgColor rgb="00FFD6D6"/>
        </patternFill>
      </fill>
    </dxf>
    <dxf>
      <fill>
        <patternFill patternType="solid">
          <fgColor rgb="00E3F3E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13-Wochen-Liquiditätsplanung · Vorlage</t>
        </is>
      </c>
    </row>
    <row r="2">
      <c r="A2" s="2" t="inlineStr">
        <is>
          <t>Tactical Management · tacticalmanagement.ch · Stand September 2026</t>
        </is>
      </c>
    </row>
    <row r="3">
      <c r="A3" s="3" t="inlineStr"/>
    </row>
    <row r="4">
      <c r="A4" s="4" t="inlineStr">
        <is>
          <t>So nutzen Sie die Vorlage</t>
        </is>
      </c>
    </row>
    <row r="5">
      <c r="A5" s="3" t="inlineStr">
        <is>
          <t>1. Tragen Sie im Blatt „Planung“ in Zelle C4 das Datum des Montags der ersten Planwoche ein.</t>
        </is>
      </c>
    </row>
    <row r="6">
      <c r="A6" s="3" t="inlineStr">
        <is>
          <t>2. Tragen Sie in C6 den tatsächlichen Kontostand aller Bankkonten zu Beginn der Woche 1 ein (Summe aller Konten, ohne Kreditlinie).</t>
        </is>
      </c>
    </row>
    <row r="7">
      <c r="A7" s="3" t="inlineStr">
        <is>
          <t>3. Planen Sie Einzahlungen und Auszahlungen je Woche direkt, also nach dem erwarteten Zahlungszeitpunkt, nicht nach Rechnungsdatum.</t>
        </is>
      </c>
    </row>
    <row r="8">
      <c r="A8" s="3" t="inlineStr">
        <is>
          <t>4. Tragen Sie in Zeile „Zugesagte Kreditlinien“ nur verbindlich zugesagte und nicht gekündigte Linien ein.</t>
        </is>
      </c>
    </row>
    <row r="9">
      <c r="A9" s="3" t="inlineStr">
        <is>
          <t>5. Aktualisieren Sie die Planung jede Woche: Ist-Werte der vergangenen Woche eintragen, eine neue Woche hinten anfügen (rollierend).</t>
        </is>
      </c>
    </row>
    <row r="10">
      <c r="A10" s="3" t="inlineStr">
        <is>
          <t>6. Die Zeile „Freie Liquidität“ wird rot, sobald sie negativ wird. Diese Woche ist Ihr Handlungsdatum.</t>
        </is>
      </c>
    </row>
    <row r="11">
      <c r="A11" s="3" t="inlineStr"/>
    </row>
    <row r="12">
      <c r="A12" s="4" t="inlineStr">
        <is>
          <t>Warum 13 Wochen?</t>
        </is>
      </c>
    </row>
    <row r="13">
      <c r="A13" s="3" t="inlineStr">
        <is>
          <t>Eine Wochenplanung über ein Quartal macht kurzfristige Engpässe sichtbar, die eine Monatsplanung verdeckt: Lohnläufe, Steuertermine, Sozialabgaben, Quartalszahlungen. Banken, Kreditversicherer und Gerichte erwarten in Krisensituationen genau diese Planung.</t>
        </is>
      </c>
    </row>
    <row r="14">
      <c r="A14" s="3" t="inlineStr"/>
    </row>
    <row r="15">
      <c r="A15" s="4" t="inlineStr">
        <is>
          <t>Wichtige Hinweise</t>
        </is>
      </c>
    </row>
    <row r="16">
      <c r="A16" s="3" t="inlineStr">
        <is>
          <t>Zahlungsunfähigkeit (§ 17 InsO) liegt nach der Rechtsprechung in der Regel vor, wenn eine Liquiditätslücke von 10 % oder mehr der fälligen Verbindlichkeiten nicht innerhalb von drei Wochen geschlossen werden kann. Bei Zahlungsunfähigkeit besteht eine Antragspflicht spätestens nach drei Wochen (§ 15a InsO).</t>
        </is>
      </c>
    </row>
    <row r="17">
      <c r="A17" s="3" t="inlineStr">
        <is>
          <t>Diese Vorlage ist ein Planungswerkzeug und ersetzt keine rechtliche Prüfung. Bei Anzeichen einer Krise sollten Geschäftsführer frühzeitig Sanierungsanwälte und erfahrene Berater hinzuziehen.</t>
        </is>
      </c>
    </row>
    <row r="18">
      <c r="A18" s="3" t="inlineStr"/>
    </row>
    <row r="19">
      <c r="A19" s="4" t="inlineStr">
        <is>
          <t>Unterstützung</t>
        </is>
      </c>
    </row>
    <row r="20">
      <c r="A20" s="3" t="inlineStr">
        <is>
          <t>Tactical erstellt eine bankfähige 13-Wochen-Liquiditätsplanung in akuten Fällen innerhalb von fünf bis sieben Werktagen und führt die Gespräche mit Banken und Gläubigern.</t>
        </is>
      </c>
    </row>
    <row r="21">
      <c r="A21" s="5" t="inlineStr">
        <is>
          <t>Rückruf in 60 Minuten: +49 711 735 92 749 · https://tacticalmanagement.ch/liquiditaetssicherung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1:P69"/>
  <sheetViews>
    <sheetView workbookViewId="0">
      <pane xSplit="2" ySplit="5" topLeftCell="C6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44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13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5" customWidth="1" min="16" max="16"/>
  </cols>
  <sheetData>
    <row r="1">
      <c r="B1" s="6" t="inlineStr">
        <is>
          <t>13-Wochen-Liquiditätsplanung (direkte Methode)</t>
        </is>
      </c>
    </row>
    <row r="2">
      <c r="B2" s="7" t="inlineStr">
        <is>
          <t>Beträge in EUR · gelbe Zellen ausfüllen · Formeln nicht überschreiben</t>
        </is>
      </c>
    </row>
    <row r="3"/>
    <row r="4">
      <c r="B4" t="inlineStr">
        <is>
          <t>Montag der Woche 1</t>
        </is>
      </c>
      <c r="C4" s="8">
        <f>TODAY()-WEEKDAY(TODAY(),3)</f>
        <v/>
      </c>
    </row>
    <row r="5">
      <c r="B5" s="9" t="inlineStr">
        <is>
          <t>Woche</t>
        </is>
      </c>
      <c r="C5" s="10">
        <f>"KW "&amp;WEEKNUM($C$4+0,21)&amp;" · "&amp;TEXT($C$4+0,"DD.MM.")</f>
        <v/>
      </c>
      <c r="D5" s="10">
        <f>"KW "&amp;WEEKNUM($C$4+7,21)&amp;" · "&amp;TEXT($C$4+7,"DD.MM.")</f>
        <v/>
      </c>
      <c r="E5" s="10">
        <f>"KW "&amp;WEEKNUM($C$4+14,21)&amp;" · "&amp;TEXT($C$4+14,"DD.MM.")</f>
        <v/>
      </c>
      <c r="F5" s="10">
        <f>"KW "&amp;WEEKNUM($C$4+21,21)&amp;" · "&amp;TEXT($C$4+21,"DD.MM.")</f>
        <v/>
      </c>
      <c r="G5" s="10">
        <f>"KW "&amp;WEEKNUM($C$4+28,21)&amp;" · "&amp;TEXT($C$4+28,"DD.MM.")</f>
        <v/>
      </c>
      <c r="H5" s="10">
        <f>"KW "&amp;WEEKNUM($C$4+35,21)&amp;" · "&amp;TEXT($C$4+35,"DD.MM.")</f>
        <v/>
      </c>
      <c r="I5" s="10">
        <f>"KW "&amp;WEEKNUM($C$4+42,21)&amp;" · "&amp;TEXT($C$4+42,"DD.MM.")</f>
        <v/>
      </c>
      <c r="J5" s="10">
        <f>"KW "&amp;WEEKNUM($C$4+49,21)&amp;" · "&amp;TEXT($C$4+49,"DD.MM.")</f>
        <v/>
      </c>
      <c r="K5" s="10">
        <f>"KW "&amp;WEEKNUM($C$4+56,21)&amp;" · "&amp;TEXT($C$4+56,"DD.MM.")</f>
        <v/>
      </c>
      <c r="L5" s="10">
        <f>"KW "&amp;WEEKNUM($C$4+63,21)&amp;" · "&amp;TEXT($C$4+63,"DD.MM.")</f>
        <v/>
      </c>
      <c r="M5" s="10">
        <f>"KW "&amp;WEEKNUM($C$4+70,21)&amp;" · "&amp;TEXT($C$4+70,"DD.MM.")</f>
        <v/>
      </c>
      <c r="N5" s="10">
        <f>"KW "&amp;WEEKNUM($C$4+77,21)&amp;" · "&amp;TEXT($C$4+77,"DD.MM.")</f>
        <v/>
      </c>
      <c r="O5" s="10">
        <f>"KW "&amp;WEEKNUM($C$4+84,21)&amp;" · "&amp;TEXT($C$4+84,"DD.MM.")</f>
        <v/>
      </c>
      <c r="P5" s="9" t="inlineStr">
        <is>
          <t>Summe</t>
        </is>
      </c>
    </row>
    <row r="6">
      <c r="B6" s="11" t="inlineStr">
        <is>
          <t>Anfangsbestand Bank</t>
        </is>
      </c>
      <c r="C6" s="12" t="n"/>
    </row>
    <row r="7"/>
    <row r="8">
      <c r="B8" s="13" t="inlineStr">
        <is>
          <t>Einzahlungen</t>
        </is>
      </c>
      <c r="C8" s="14" t="n"/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</row>
    <row r="9">
      <c r="B9" t="inlineStr">
        <is>
          <t>Forderungseingänge Kunden</t>
        </is>
      </c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  <c r="M9" s="15" t="n"/>
      <c r="N9" s="15" t="n"/>
      <c r="O9" s="15" t="n"/>
      <c r="P9" s="16">
        <f>SUM(C9:O9)</f>
        <v/>
      </c>
    </row>
    <row r="10">
      <c r="B10" t="inlineStr">
        <is>
          <t>Anzahlungen / Vorauszahlungen</t>
        </is>
      </c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  <c r="M10" s="15" t="n"/>
      <c r="N10" s="15" t="n"/>
      <c r="O10" s="15" t="n"/>
      <c r="P10" s="16">
        <f>SUM(C10:O10)</f>
        <v/>
      </c>
    </row>
    <row r="11">
      <c r="B11" t="inlineStr">
        <is>
          <t>Factoring / Forderungsverkauf</t>
        </is>
      </c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  <c r="M11" s="15" t="n"/>
      <c r="N11" s="15" t="n"/>
      <c r="O11" s="15" t="n"/>
      <c r="P11" s="16">
        <f>SUM(C11:O11)</f>
        <v/>
      </c>
    </row>
    <row r="12">
      <c r="B12" t="inlineStr">
        <is>
          <t>Anlagenverkäufe</t>
        </is>
      </c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  <c r="M12" s="15" t="n"/>
      <c r="N12" s="15" t="n"/>
      <c r="O12" s="15" t="n"/>
      <c r="P12" s="16">
        <f>SUM(C12:O12)</f>
        <v/>
      </c>
    </row>
    <row r="13">
      <c r="B13" t="inlineStr">
        <is>
          <t>Gesellschafterdarlehen / Einlagen</t>
        </is>
      </c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  <c r="M13" s="15" t="n"/>
      <c r="N13" s="15" t="n"/>
      <c r="O13" s="15" t="n"/>
      <c r="P13" s="16">
        <f>SUM(C13:O13)</f>
        <v/>
      </c>
    </row>
    <row r="14">
      <c r="B14" t="inlineStr">
        <is>
          <t>Neue Kredite / Auszahlungen</t>
        </is>
      </c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  <c r="M14" s="15" t="n"/>
      <c r="N14" s="15" t="n"/>
      <c r="O14" s="15" t="n"/>
      <c r="P14" s="16">
        <f>SUM(C14:O14)</f>
        <v/>
      </c>
    </row>
    <row r="15">
      <c r="B15" t="inlineStr">
        <is>
          <t>Steuererstattungen</t>
        </is>
      </c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  <c r="M15" s="15" t="n"/>
      <c r="N15" s="15" t="n"/>
      <c r="O15" s="15" t="n"/>
      <c r="P15" s="16">
        <f>SUM(C15:O15)</f>
        <v/>
      </c>
    </row>
    <row r="16">
      <c r="B16" t="inlineStr">
        <is>
          <t>Sonstige Einzahlungen</t>
        </is>
      </c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  <c r="M16" s="15" t="n"/>
      <c r="N16" s="15" t="n"/>
      <c r="O16" s="15" t="n"/>
      <c r="P16" s="16">
        <f>SUM(C16:O16)</f>
        <v/>
      </c>
    </row>
    <row r="17">
      <c r="B17" s="11" t="inlineStr">
        <is>
          <t>Summe Einzahlungen</t>
        </is>
      </c>
      <c r="C17" s="17">
        <f>SUM(C9:C16)</f>
        <v/>
      </c>
      <c r="D17" s="17">
        <f>SUM(D9:D16)</f>
        <v/>
      </c>
      <c r="E17" s="17">
        <f>SUM(E9:E16)</f>
        <v/>
      </c>
      <c r="F17" s="17">
        <f>SUM(F9:F16)</f>
        <v/>
      </c>
      <c r="G17" s="17">
        <f>SUM(G9:G16)</f>
        <v/>
      </c>
      <c r="H17" s="17">
        <f>SUM(H9:H16)</f>
        <v/>
      </c>
      <c r="I17" s="17">
        <f>SUM(I9:I16)</f>
        <v/>
      </c>
      <c r="J17" s="17">
        <f>SUM(J9:J16)</f>
        <v/>
      </c>
      <c r="K17" s="17">
        <f>SUM(K9:K16)</f>
        <v/>
      </c>
      <c r="L17" s="17">
        <f>SUM(L9:L16)</f>
        <v/>
      </c>
      <c r="M17" s="17">
        <f>SUM(M9:M16)</f>
        <v/>
      </c>
      <c r="N17" s="17">
        <f>SUM(N9:N16)</f>
        <v/>
      </c>
      <c r="O17" s="17">
        <f>SUM(O9:O16)</f>
        <v/>
      </c>
      <c r="P17" s="17">
        <f>SUM(P9:P16)</f>
        <v/>
      </c>
    </row>
    <row r="18"/>
    <row r="19">
      <c r="B19" s="13" t="inlineStr">
        <is>
          <t>Auszahlungen</t>
        </is>
      </c>
      <c r="C19" s="14" t="n"/>
      <c r="D19" s="14" t="n"/>
      <c r="E19" s="14" t="n"/>
      <c r="F19" s="14" t="n"/>
      <c r="G19" s="14" t="n"/>
      <c r="H19" s="14" t="n"/>
      <c r="I19" s="14" t="n"/>
      <c r="J19" s="14" t="n"/>
      <c r="K19" s="14" t="n"/>
      <c r="L19" s="14" t="n"/>
      <c r="M19" s="14" t="n"/>
      <c r="N19" s="14" t="n"/>
      <c r="O19" s="14" t="n"/>
      <c r="P19" s="14" t="n"/>
    </row>
    <row r="20">
      <c r="B20" t="inlineStr">
        <is>
          <t>Material / Wareneinkauf</t>
        </is>
      </c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15" t="n"/>
      <c r="M20" s="15" t="n"/>
      <c r="N20" s="15" t="n"/>
      <c r="O20" s="15" t="n"/>
      <c r="P20" s="16">
        <f>SUM(C20:O20)</f>
        <v/>
      </c>
    </row>
    <row r="21">
      <c r="B21" t="inlineStr">
        <is>
          <t>Löhne und Gehälter (netto)</t>
        </is>
      </c>
      <c r="C21" s="15" t="n"/>
      <c r="D21" s="15" t="n"/>
      <c r="E21" s="15" t="n"/>
      <c r="F21" s="15" t="n"/>
      <c r="G21" s="15" t="n"/>
      <c r="H21" s="15" t="n"/>
      <c r="I21" s="15" t="n"/>
      <c r="J21" s="15" t="n"/>
      <c r="K21" s="15" t="n"/>
      <c r="L21" s="15" t="n"/>
      <c r="M21" s="15" t="n"/>
      <c r="N21" s="15" t="n"/>
      <c r="O21" s="15" t="n"/>
      <c r="P21" s="16">
        <f>SUM(C21:O21)</f>
        <v/>
      </c>
    </row>
    <row r="22">
      <c r="B22" t="inlineStr">
        <is>
          <t>Sozialversicherungsbeiträge</t>
        </is>
      </c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  <c r="M22" s="15" t="n"/>
      <c r="N22" s="15" t="n"/>
      <c r="O22" s="15" t="n"/>
      <c r="P22" s="16">
        <f>SUM(C22:O22)</f>
        <v/>
      </c>
    </row>
    <row r="23">
      <c r="B23" t="inlineStr">
        <is>
          <t>Lohnsteuer</t>
        </is>
      </c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  <c r="M23" s="15" t="n"/>
      <c r="N23" s="15" t="n"/>
      <c r="O23" s="15" t="n"/>
      <c r="P23" s="16">
        <f>SUM(C23:O23)</f>
        <v/>
      </c>
    </row>
    <row r="24">
      <c r="B24" t="inlineStr">
        <is>
          <t>Umsatzsteuer-Zahllast</t>
        </is>
      </c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  <c r="M24" s="15" t="n"/>
      <c r="N24" s="15" t="n"/>
      <c r="O24" s="15" t="n"/>
      <c r="P24" s="16">
        <f>SUM(C24:O24)</f>
        <v/>
      </c>
    </row>
    <row r="25">
      <c r="B25" t="inlineStr">
        <is>
          <t>Miete / Pacht</t>
        </is>
      </c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  <c r="M25" s="15" t="n"/>
      <c r="N25" s="15" t="n"/>
      <c r="O25" s="15" t="n"/>
      <c r="P25" s="16">
        <f>SUM(C25:O25)</f>
        <v/>
      </c>
    </row>
    <row r="26">
      <c r="B26" t="inlineStr">
        <is>
          <t>Leasing</t>
        </is>
      </c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  <c r="M26" s="15" t="n"/>
      <c r="N26" s="15" t="n"/>
      <c r="O26" s="15" t="n"/>
      <c r="P26" s="16">
        <f>SUM(C26:O26)</f>
        <v/>
      </c>
    </row>
    <row r="27">
      <c r="B27" t="inlineStr">
        <is>
          <t>Energie</t>
        </is>
      </c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  <c r="M27" s="15" t="n"/>
      <c r="N27" s="15" t="n"/>
      <c r="O27" s="15" t="n"/>
      <c r="P27" s="16">
        <f>SUM(C27:O27)</f>
        <v/>
      </c>
    </row>
    <row r="28">
      <c r="B28" t="inlineStr">
        <is>
          <t>Fremdleistungen / Subunternehmer</t>
        </is>
      </c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  <c r="M28" s="15" t="n"/>
      <c r="N28" s="15" t="n"/>
      <c r="O28" s="15" t="n"/>
      <c r="P28" s="16">
        <f>SUM(C28:O28)</f>
        <v/>
      </c>
    </row>
    <row r="29">
      <c r="B29" t="inlineStr">
        <is>
          <t>Versicherungen</t>
        </is>
      </c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  <c r="M29" s="15" t="n"/>
      <c r="N29" s="15" t="n"/>
      <c r="O29" s="15" t="n"/>
      <c r="P29" s="16">
        <f>SUM(C29:O29)</f>
        <v/>
      </c>
    </row>
    <row r="30">
      <c r="B30" t="inlineStr">
        <is>
          <t>Zinsen</t>
        </is>
      </c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  <c r="M30" s="15" t="n"/>
      <c r="N30" s="15" t="n"/>
      <c r="O30" s="15" t="n"/>
      <c r="P30" s="16">
        <f>SUM(C30:O30)</f>
        <v/>
      </c>
    </row>
    <row r="31">
      <c r="B31" t="inlineStr">
        <is>
          <t>Tilgungen</t>
        </is>
      </c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  <c r="M31" s="15" t="n"/>
      <c r="N31" s="15" t="n"/>
      <c r="O31" s="15" t="n"/>
      <c r="P31" s="16">
        <f>SUM(C31:O31)</f>
        <v/>
      </c>
    </row>
    <row r="32">
      <c r="B32" t="inlineStr">
        <is>
          <t>Investitionen (Capex)</t>
        </is>
      </c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  <c r="M32" s="15" t="n"/>
      <c r="N32" s="15" t="n"/>
      <c r="O32" s="15" t="n"/>
      <c r="P32" s="16">
        <f>SUM(C32:O32)</f>
        <v/>
      </c>
    </row>
    <row r="33">
      <c r="B33" t="inlineStr">
        <is>
          <t>Beratung / Recht</t>
        </is>
      </c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  <c r="M33" s="15" t="n"/>
      <c r="N33" s="15" t="n"/>
      <c r="O33" s="15" t="n"/>
      <c r="P33" s="16">
        <f>SUM(C33:O33)</f>
        <v/>
      </c>
    </row>
    <row r="34">
      <c r="B34" t="inlineStr">
        <is>
          <t>Sonstige Auszahlungen</t>
        </is>
      </c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  <c r="M34" s="15" t="n"/>
      <c r="N34" s="15" t="n"/>
      <c r="O34" s="15" t="n"/>
      <c r="P34" s="16">
        <f>SUM(C34:O34)</f>
        <v/>
      </c>
    </row>
    <row r="35">
      <c r="B35" s="11" t="inlineStr">
        <is>
          <t>Summe Auszahlungen</t>
        </is>
      </c>
      <c r="C35" s="17">
        <f>SUM(C20:C34)</f>
        <v/>
      </c>
      <c r="D35" s="17">
        <f>SUM(D20:D34)</f>
        <v/>
      </c>
      <c r="E35" s="17">
        <f>SUM(E20:E34)</f>
        <v/>
      </c>
      <c r="F35" s="17">
        <f>SUM(F20:F34)</f>
        <v/>
      </c>
      <c r="G35" s="17">
        <f>SUM(G20:G34)</f>
        <v/>
      </c>
      <c r="H35" s="17">
        <f>SUM(H20:H34)</f>
        <v/>
      </c>
      <c r="I35" s="17">
        <f>SUM(I20:I34)</f>
        <v/>
      </c>
      <c r="J35" s="17">
        <f>SUM(J20:J34)</f>
        <v/>
      </c>
      <c r="K35" s="17">
        <f>SUM(K20:K34)</f>
        <v/>
      </c>
      <c r="L35" s="17">
        <f>SUM(L20:L34)</f>
        <v/>
      </c>
      <c r="M35" s="17">
        <f>SUM(M20:M34)</f>
        <v/>
      </c>
      <c r="N35" s="17">
        <f>SUM(N20:N34)</f>
        <v/>
      </c>
      <c r="O35" s="17">
        <f>SUM(O20:O34)</f>
        <v/>
      </c>
      <c r="P35" s="17">
        <f>SUM(P20:P34)</f>
        <v/>
      </c>
    </row>
    <row r="36"/>
    <row r="37">
      <c r="B37" s="11" t="inlineStr">
        <is>
          <t>Saldo der Woche (Einzahlungen minus Auszahlungen)</t>
        </is>
      </c>
      <c r="C37" s="17">
        <f>C17-C35</f>
        <v/>
      </c>
      <c r="D37" s="17">
        <f>D17-D35</f>
        <v/>
      </c>
      <c r="E37" s="17">
        <f>E17-E35</f>
        <v/>
      </c>
      <c r="F37" s="17">
        <f>F17-F35</f>
        <v/>
      </c>
      <c r="G37" s="17">
        <f>G17-G35</f>
        <v/>
      </c>
      <c r="H37" s="17">
        <f>H17-H35</f>
        <v/>
      </c>
      <c r="I37" s="17">
        <f>I17-I35</f>
        <v/>
      </c>
      <c r="J37" s="17">
        <f>J17-J35</f>
        <v/>
      </c>
      <c r="K37" s="17">
        <f>K17-K35</f>
        <v/>
      </c>
      <c r="L37" s="17">
        <f>L17-L35</f>
        <v/>
      </c>
      <c r="M37" s="17">
        <f>M17-M35</f>
        <v/>
      </c>
      <c r="N37" s="17">
        <f>N17-N35</f>
        <v/>
      </c>
      <c r="O37" s="17">
        <f>O17-O35</f>
        <v/>
      </c>
    </row>
    <row r="38">
      <c r="B38" s="11" t="inlineStr">
        <is>
          <t>Endbestand Bank</t>
        </is>
      </c>
      <c r="C38" s="17">
        <f>$C$6+C37</f>
        <v/>
      </c>
      <c r="D38" s="17">
        <f>C38+D37</f>
        <v/>
      </c>
      <c r="E38" s="17">
        <f>D38+E37</f>
        <v/>
      </c>
      <c r="F38" s="17">
        <f>E38+F37</f>
        <v/>
      </c>
      <c r="G38" s="17">
        <f>F38+G37</f>
        <v/>
      </c>
      <c r="H38" s="17">
        <f>G38+H37</f>
        <v/>
      </c>
      <c r="I38" s="17">
        <f>H38+I37</f>
        <v/>
      </c>
      <c r="J38" s="17">
        <f>I38+J37</f>
        <v/>
      </c>
      <c r="K38" s="17">
        <f>J38+K37</f>
        <v/>
      </c>
      <c r="L38" s="17">
        <f>K38+L37</f>
        <v/>
      </c>
      <c r="M38" s="17">
        <f>L38+M37</f>
        <v/>
      </c>
      <c r="N38" s="17">
        <f>M38+N37</f>
        <v/>
      </c>
      <c r="O38" s="17">
        <f>N38+O37</f>
        <v/>
      </c>
    </row>
    <row r="39">
      <c r="B39" t="inlineStr">
        <is>
          <t>Zugesagte Kreditlinien (nicht gekündigt)</t>
        </is>
      </c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18" t="n"/>
      <c r="N39" s="18" t="n"/>
      <c r="O39" s="18" t="n"/>
    </row>
    <row r="40">
      <c r="B40" s="19" t="inlineStr">
        <is>
          <t>Freie Liquidität (Endbestand + Linie)</t>
        </is>
      </c>
      <c r="C40" s="20">
        <f>C38+C39</f>
        <v/>
      </c>
      <c r="D40" s="20">
        <f>D38+D39</f>
        <v/>
      </c>
      <c r="E40" s="20">
        <f>E38+E39</f>
        <v/>
      </c>
      <c r="F40" s="20">
        <f>F38+F39</f>
        <v/>
      </c>
      <c r="G40" s="20">
        <f>G38+G39</f>
        <v/>
      </c>
      <c r="H40" s="20">
        <f>H38+H39</f>
        <v/>
      </c>
      <c r="I40" s="20">
        <f>I38+I39</f>
        <v/>
      </c>
      <c r="J40" s="20">
        <f>J38+J39</f>
        <v/>
      </c>
      <c r="K40" s="20">
        <f>K38+K39</f>
        <v/>
      </c>
      <c r="L40" s="20">
        <f>L38+L39</f>
        <v/>
      </c>
      <c r="M40" s="20">
        <f>M38+M39</f>
        <v/>
      </c>
      <c r="N40" s="20">
        <f>N38+N39</f>
        <v/>
      </c>
      <c r="O40" s="20">
        <f>O38+O39</f>
        <v/>
      </c>
    </row>
    <row r="41">
      <c r="B41" s="22" t="inlineStr">
        <is>
          <t>(Hilfszeile)</t>
        </is>
      </c>
      <c r="C41" s="22">
        <f>IF(C40&lt;0,1,99)</f>
        <v/>
      </c>
      <c r="D41" s="22">
        <f>IF(D40&lt;0,2,99)</f>
        <v/>
      </c>
      <c r="E41" s="22">
        <f>IF(E40&lt;0,3,99)</f>
        <v/>
      </c>
      <c r="F41" s="22">
        <f>IF(F40&lt;0,4,99)</f>
        <v/>
      </c>
      <c r="G41" s="22">
        <f>IF(G40&lt;0,5,99)</f>
        <v/>
      </c>
      <c r="H41" s="22">
        <f>IF(H40&lt;0,6,99)</f>
        <v/>
      </c>
      <c r="I41" s="22">
        <f>IF(I40&lt;0,7,99)</f>
        <v/>
      </c>
      <c r="J41" s="22">
        <f>IF(J40&lt;0,8,99)</f>
        <v/>
      </c>
      <c r="K41" s="22">
        <f>IF(K40&lt;0,9,99)</f>
        <v/>
      </c>
      <c r="L41" s="22">
        <f>IF(L40&lt;0,10,99)</f>
        <v/>
      </c>
      <c r="M41" s="22">
        <f>IF(M40&lt;0,11,99)</f>
        <v/>
      </c>
      <c r="N41" s="22">
        <f>IF(N40&lt;0,12,99)</f>
        <v/>
      </c>
      <c r="O41" s="22">
        <f>IF(O40&lt;0,13,99)</f>
        <v/>
      </c>
    </row>
    <row r="42">
      <c r="B42" s="11" t="inlineStr">
        <is>
          <t>Erste Woche mit negativer freier Liquidität:</t>
        </is>
      </c>
      <c r="C42" s="21">
        <f>IF(MIN(C41:O41)=99,"keine im Planungszeitraum",INDEX(C5:O5,MIN(C41:O41)))</f>
        <v/>
      </c>
    </row>
    <row r="43"/>
    <row r="44">
      <c r="B44" s="7" t="inlineStr">
        <is>
          <t>Vorlage: Tactical Management · tacticalmanagement.ch/13-wochen-liquiditaetsplanung · Rückruf in 60 Minuten: +49 711 735 92 749</t>
        </is>
      </c>
    </row>
    <row r="45"/>
    <row r="46"/>
    <row r="47"/>
    <row r="48"/>
    <row r="49"/>
    <row r="50"/>
    <row r="51"/>
    <row r="52"/>
    <row r="53"/>
    <row r="54"/>
    <row r="55"/>
    <row r="56"/>
    <row r="57"/>
    <row r="58"/>
    <row r="59"/>
    <row r="60"/>
    <row r="61"/>
    <row r="62"/>
    <row r="63"/>
    <row r="64"/>
    <row r="65"/>
    <row r="66"/>
    <row r="67"/>
    <row r="68"/>
    <row r="69"/>
  </sheetData>
  <conditionalFormatting sqref="C40:O40">
    <cfRule type="cellIs" priority="1" operator="lessThan" dxfId="0">
      <formula>0</formula>
    </cfRule>
    <cfRule type="cellIs" priority="2" operator="greaterThanOrEqual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2026-09-27T15:58:14Z</dcterms:created>
  <dcterms:modified xmlns:dcterms="http://purl.org/dc/terms/" xmlns:xsi="http://www.w3.org/2001/XMLSchema-instance" xsi:type="dcterms:W3CDTF">2026-09-27T15:58:51Z</dcterms:modified>
</cp:coreProperties>
</file>